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<sst xmlns="http://schemas.openxmlformats.org/spreadsheetml/2006/main" count="289" uniqueCount="217">
  <si>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</si>
  <si>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</si>
  <si>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</si>
  <si>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</si>
  <si>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</si>
  <si>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</si>
  <si>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</si>
  <si>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</si>
  <si>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</si>
  <si>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</si>
  <si>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</si>
  <si>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</si>
  <si>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</si>
  <si>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</si>
  <si>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</si>
  <si>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</si>
  <si>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</si>
  <si>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</si>
  <si>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</si>
  <si>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</si>
  <si>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</si>
  <si>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</si>
  <si>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</si>
  <si>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</si>
  <si>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</si>
  <si>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</si>
  <si>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</si>
  <si>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</si>
  <si>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</si>
  <si>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</si>
  <si>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</si>
  <si>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</si>
  <si>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</si>
  <si>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</si>
  <si>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</si>
  <si>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</si>
  <si>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</si>
  <si>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</si>
  <si>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</si>
  <si>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</si>
  <si>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</si>
  <si>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</si>
  <si>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</si>
  <si>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</si>
  <si>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</si>
  <si>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</si>
  <si>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</si>
  <si>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</si>
  <si>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</si>
  <si>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</si>
  <si>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</si>
  <si>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</si>
  <si>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</si>
  <si>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</si>
  <si>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</si>
  <si>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</si>
  <si>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</si>
  <si>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</si>
  <si>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</si>
  <si>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</si>
  <si>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</si>
  <si>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</si>
  <si>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</si>
  <si>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</si>
  <si>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</si>
  <si>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</si>
  <si>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</si>
  <si>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</si>
  <si>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</si>
  <si>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</si>
  <si>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</si>
  <si>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</si>
  <si>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</si>
  <si>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</si>
  <si>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</si>
  <si>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</si>
  <si>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</si>
  <si>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</si>
  <si>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</si>
  <si>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</si>
  <si>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</si>
  <si>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</si>
  <si>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</si>
  <si>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</si>
  <si>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</si>
  <si>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</si>
  <si>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</si>
  <si>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</si>
  <si>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</si>
  <si>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</si>
  <si>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</si>
  <si>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</si>
  <si>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</si>
  <si>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</si>
  <si>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</si>
  <si>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</si>
  <si>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</si>
  <si>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</si>
  <si>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</si>
  <si>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</si>
  <si>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</si>
  <si>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</si>
  <si>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</si>
  <si>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</si>
  <si>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</si>
  <si>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</si>
  <si>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</si>
  <si>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</si>
  <si>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</si>
  <si>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</si>
  <si>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</si>
  <si>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</si>
  <si>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</si>
  <si>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</si>
  <si>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</si>
  <si>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</si>
  <si>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</si>
  <si>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</si>
  <si>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</si>
  <si>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</si>
  <si>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</si>
  <si>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</si>
  <si>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</si>
  <si>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</si>
  <si>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</si>
  <si>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</si>
  <si>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</si>
  <si>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</si>
  <si>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</si>
  <si>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</si>
  <si>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</si>
  <si>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</si>
  <si>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</si>
  <si>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</si>
  <si>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</si>
  <si>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</si>
  <si>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</si>
  <si>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</si>
  <si>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</si>
  <si>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</si>
  <si>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</si>
  <si>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</si>
  <si>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</si>
  <si>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</si>
  <si>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</si>
  <si>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</si>
  <si>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</si>
  <si>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</si>
  <si>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</si>
  <si>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</si>
  <si>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</si>
  <si>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</si>
  <si>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</si>
  <si>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</si>
  <si>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</si>
  <si>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</si>
  <si>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</si>
  <si>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</si>
  <si>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</si>
  <si>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</si>
  <si>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</si>
  <si>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</si>
  <si>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</si>
  <si>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</si>
  <si>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</si>
  <si>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</si>
  <si>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</si>
  <si>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</si>
  <si>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</si>
  <si>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</si>
  <si>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</si>
  <si>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</si>
  <si>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</si>
  <si>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</si>
  <si>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</si>
  <si>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</si>
  <si>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</si>
  <si>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</si>
  <si>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</si>
  <si>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</si>
  <si>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</si>
  <si>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</si>
  <si>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</si>
  <si>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</si>
  <si>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</si>
  <si>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</si>
  <si>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</si>
  <si>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</si>
  <si>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</si>
  <si>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</si>
  <si>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</si>
  <si>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</si>
  <si>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</si>
  <si>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</si>
  <si>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</si>
  <si>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</si>
  <si>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</si>
  <si>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</si>
  <si>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</si>
  <si>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</si>
  <si>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</si>
  <si>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</si>
  <si>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</si>
  <si>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</si>
  <si>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</si>
  <si>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</si>
  <si>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</si>
  <si>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</si>
  <si>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Арцизький районний суд Одеської області</t>
  </si>
  <si>
    <t>68404.м. Арциз.вул. Соборна 29</t>
  </si>
  <si>
    <t>Доручення судів України / іноземних судів</t>
  </si>
  <si>
    <t xml:space="preserve">Розглянуто справ судом присяжних </t>
  </si>
  <si>
    <t>Гусєва Н.Д.</t>
  </si>
  <si>
    <t>С.Ю. Нофенко</t>
  </si>
  <si>
    <t>(096) 644-77-25</t>
  </si>
  <si>
    <t>inbox@ar.od.court.gov.ua</t>
  </si>
  <si>
    <t>12 січня 2021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</si>
</sst>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4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6" fillId="0" borderId="29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0" t="s">
        <v>122</v>
      </c>
      <c r="C14" s="121"/>
      <c r="D14" s="122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8" t="s">
        <v>17</v>
      </c>
      <c r="G16" s="119"/>
      <c r="H16" s="119"/>
    </row>
    <row r="17" spans="1:8" ht="12.75" customHeight="1">
      <c r="A17" s="34"/>
      <c r="B17" s="120" t="s">
        <v>18</v>
      </c>
      <c r="C17" s="121"/>
      <c r="D17" s="122"/>
      <c r="E17" s="128" t="s">
        <v>119</v>
      </c>
      <c r="F17" s="116" t="s">
        <v>166</v>
      </c>
      <c r="G17" s="117"/>
      <c r="H17" s="117"/>
    </row>
    <row r="18" spans="1:5" ht="12.75" customHeight="1">
      <c r="A18" s="34"/>
      <c r="B18" s="120" t="s">
        <v>19</v>
      </c>
      <c r="C18" s="121"/>
      <c r="D18" s="122"/>
      <c r="E18" s="128"/>
    </row>
    <row r="19" spans="1:8" ht="12.75" customHeight="1">
      <c r="A19" s="34"/>
      <c r="B19" s="120" t="s">
        <v>168</v>
      </c>
      <c r="C19" s="121"/>
      <c r="D19" s="122"/>
      <c r="E19" s="128"/>
      <c r="F19" s="123"/>
      <c r="G19" s="124"/>
      <c r="H19" s="124"/>
    </row>
    <row r="20" spans="1:8" ht="12.75" customHeight="1">
      <c r="A20" s="34"/>
      <c r="B20" s="125"/>
      <c r="C20" s="126"/>
      <c r="D20" s="127"/>
      <c r="E20" s="128"/>
      <c r="F20" s="118"/>
      <c r="G20" s="119"/>
      <c r="H20" s="119"/>
    </row>
    <row r="21" spans="1:8" ht="12.75" customHeight="1">
      <c r="A21" s="34"/>
      <c r="B21" s="25"/>
      <c r="C21" s="26"/>
      <c r="D21" s="34"/>
      <c r="E21" s="35"/>
      <c r="F21" s="118"/>
      <c r="G21" s="119"/>
      <c r="H21" s="11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2" t="s">
        <v>21</v>
      </c>
      <c r="C33" s="133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34"/>
      <c r="C37" s="135"/>
      <c r="D37" s="135"/>
      <c r="E37" s="135"/>
      <c r="F37" s="135"/>
      <c r="G37" s="135"/>
      <c r="H37" s="136"/>
    </row>
    <row r="38" spans="1:8" ht="12.75" customHeight="1">
      <c r="A38" s="34"/>
      <c r="B38" s="129" t="s">
        <v>23</v>
      </c>
      <c r="C38" s="130"/>
      <c r="D38" s="130"/>
      <c r="E38" s="130"/>
      <c r="F38" s="130"/>
      <c r="G38" s="130"/>
      <c r="H38" s="131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7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9" t="s">
        <v>24</v>
      </c>
      <c r="C41" s="130"/>
      <c r="D41" s="130"/>
      <c r="E41" s="130"/>
      <c r="F41" s="130"/>
      <c r="G41" s="130"/>
      <c r="H41" s="131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&amp;L5C828302&amp;C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193</v>
      </c>
      <c r="F6" s="105">
        <v>145</v>
      </c>
      <c r="G6" s="105">
        <v>1</v>
      </c>
      <c r="H6" s="105">
        <v>142</v>
      </c>
      <c r="I6" s="105" t="s">
        <v>206</v>
      </c>
      <c r="J6" s="105">
        <v>51</v>
      </c>
      <c r="K6" s="84">
        <v>15</v>
      </c>
      <c r="L6" s="91">
        <f>E6-F6</f>
        <v>48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488</v>
      </c>
      <c r="F7" s="105">
        <v>488</v>
      </c>
      <c r="G7" s="105">
        <v>2</v>
      </c>
      <c r="H7" s="105">
        <v>486</v>
      </c>
      <c r="I7" s="105">
        <v>397</v>
      </c>
      <c r="J7" s="105">
        <v>2</v>
      </c>
      <c r="K7" s="84"/>
      <c r="L7" s="91">
        <f>E7-F7</f>
        <v>0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/>
      <c r="F8" s="105"/>
      <c r="G8" s="105"/>
      <c r="H8" s="105"/>
      <c r="I8" s="105"/>
      <c r="J8" s="105"/>
      <c r="K8" s="84"/>
      <c r="L8" s="91">
        <f>E8-F8</f>
        <v>0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80</v>
      </c>
      <c r="F9" s="105">
        <v>77</v>
      </c>
      <c r="G9" s="105"/>
      <c r="H9" s="85">
        <v>80</v>
      </c>
      <c r="I9" s="105">
        <v>63</v>
      </c>
      <c r="J9" s="105"/>
      <c r="K9" s="84"/>
      <c r="L9" s="91">
        <f>E9-F9</f>
        <v>3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/>
      <c r="F10" s="105"/>
      <c r="G10" s="105"/>
      <c r="H10" s="105"/>
      <c r="I10" s="105"/>
      <c r="J10" s="105"/>
      <c r="K10" s="84"/>
      <c r="L10" s="91">
        <f>E10-F10</f>
        <v>0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>
        <v>4</v>
      </c>
      <c r="F12" s="105">
        <v>4</v>
      </c>
      <c r="G12" s="105"/>
      <c r="H12" s="105">
        <v>4</v>
      </c>
      <c r="I12" s="105">
        <v>1</v>
      </c>
      <c r="J12" s="105"/>
      <c r="K12" s="84"/>
      <c r="L12" s="91">
        <f>E12-F12</f>
        <v>0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>
        <v>3</v>
      </c>
      <c r="F13" s="105"/>
      <c r="G13" s="105"/>
      <c r="H13" s="105"/>
      <c r="I13" s="105"/>
      <c r="J13" s="105">
        <v>3</v>
      </c>
      <c r="K13" s="84"/>
      <c r="L13" s="91">
        <f>E13-F13</f>
        <v>3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/>
      <c r="F14" s="112"/>
      <c r="G14" s="112"/>
      <c r="H14" s="112"/>
      <c r="I14" s="112"/>
      <c r="J14" s="112"/>
      <c r="K14" s="94"/>
      <c r="L14" s="91">
        <f>E14-F14</f>
        <v>0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/>
      <c r="F15" s="112"/>
      <c r="G15" s="112"/>
      <c r="H15" s="112"/>
      <c r="I15" s="112"/>
      <c r="J15" s="112"/>
      <c r="K15" s="94"/>
      <c r="L15" s="91">
        <f>E15-F15</f>
        <v>0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768</v>
      </c>
      <c r="F16" s="86">
        <f>SUM(F6:F15)</f>
        <v>714</v>
      </c>
      <c r="G16" s="86">
        <f>SUM(G6:G15)</f>
        <v>3</v>
      </c>
      <c r="H16" s="86">
        <f>SUM(H6:H15)</f>
        <v>712</v>
      </c>
      <c r="I16" s="86">
        <f>SUM(I6:I15)</f>
        <v>461</v>
      </c>
      <c r="J16" s="86">
        <f>SUM(J6:J15)</f>
        <v>56</v>
      </c>
      <c r="K16" s="86">
        <f>SUM(K6:K15)</f>
        <v>15</v>
      </c>
      <c r="L16" s="91">
        <f>E16-F16</f>
        <v>54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9</v>
      </c>
      <c r="F17" s="84">
        <v>9</v>
      </c>
      <c r="G17" s="84"/>
      <c r="H17" s="84">
        <v>8</v>
      </c>
      <c r="I17" s="84">
        <v>6</v>
      </c>
      <c r="J17" s="84">
        <v>1</v>
      </c>
      <c r="K17" s="84"/>
      <c r="L17" s="91">
        <f>E17-F17</f>
        <v>0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9</v>
      </c>
      <c r="F18" s="84">
        <v>7</v>
      </c>
      <c r="G18" s="84"/>
      <c r="H18" s="84">
        <v>6</v>
      </c>
      <c r="I18" s="84">
        <v>3</v>
      </c>
      <c r="J18" s="84">
        <v>3</v>
      </c>
      <c r="K18" s="84"/>
      <c r="L18" s="91">
        <f>E18-F18</f>
        <v>2</v>
      </c>
    </row>
    <row r="19" spans="1:12" ht="26.25" customHeight="1">
      <c r="A19" s="168"/>
      <c r="B19" s="157" t="s">
        <v>127</v>
      </c>
      <c r="C19" s="158"/>
      <c r="D19" s="39">
        <v>14</v>
      </c>
      <c r="E19" s="84"/>
      <c r="F19" s="84"/>
      <c r="G19" s="84"/>
      <c r="H19" s="84"/>
      <c r="I19" s="84"/>
      <c r="J19" s="84"/>
      <c r="K19" s="84"/>
      <c r="L19" s="91">
        <f>E19-F19</f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>
        <v>1</v>
      </c>
      <c r="F20" s="84">
        <v>1</v>
      </c>
      <c r="G20" s="84"/>
      <c r="H20" s="84">
        <v>1</v>
      </c>
      <c r="I20" s="84">
        <v>1</v>
      </c>
      <c r="J20" s="84"/>
      <c r="K20" s="84"/>
      <c r="L20" s="91">
        <f>E20-F20</f>
        <v>0</v>
      </c>
    </row>
    <row r="21" spans="1:12" ht="24" customHeight="1">
      <c r="A21" s="168"/>
      <c r="B21" s="157" t="s">
        <v>173</v>
      </c>
      <c r="C21" s="158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8"/>
      <c r="B22" s="157" t="s">
        <v>34</v>
      </c>
      <c r="C22" s="15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8"/>
      <c r="B23" s="157" t="s">
        <v>195</v>
      </c>
      <c r="C23" s="15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13</v>
      </c>
      <c r="F25" s="94">
        <v>11</v>
      </c>
      <c r="G25" s="94"/>
      <c r="H25" s="94">
        <v>9</v>
      </c>
      <c r="I25" s="94">
        <v>4</v>
      </c>
      <c r="J25" s="94">
        <v>4</v>
      </c>
      <c r="K25" s="94"/>
      <c r="L25" s="91">
        <f>E25-F25</f>
        <v>2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175</v>
      </c>
      <c r="F26" s="84">
        <v>169</v>
      </c>
      <c r="G26" s="84"/>
      <c r="H26" s="84">
        <v>165</v>
      </c>
      <c r="I26" s="84">
        <v>150</v>
      </c>
      <c r="J26" s="84">
        <v>10</v>
      </c>
      <c r="K26" s="84"/>
      <c r="L26" s="91">
        <f>E26-F26</f>
        <v>6</v>
      </c>
    </row>
    <row r="27" spans="1:12" ht="22.5" customHeight="1">
      <c r="A27" s="162"/>
      <c r="B27" s="157" t="s">
        <v>127</v>
      </c>
      <c r="C27" s="158"/>
      <c r="D27" s="39">
        <v>22</v>
      </c>
      <c r="E27" s="84"/>
      <c r="F27" s="84"/>
      <c r="G27" s="84"/>
      <c r="H27" s="84"/>
      <c r="I27" s="84"/>
      <c r="J27" s="84"/>
      <c r="K27" s="84"/>
      <c r="L27" s="91">
        <f>E27-F27</f>
        <v>0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400</v>
      </c>
      <c r="F28" s="84">
        <v>377</v>
      </c>
      <c r="G28" s="84"/>
      <c r="H28" s="84">
        <v>377</v>
      </c>
      <c r="I28" s="84">
        <v>350</v>
      </c>
      <c r="J28" s="84">
        <v>23</v>
      </c>
      <c r="K28" s="84"/>
      <c r="L28" s="91">
        <f>E28-F28</f>
        <v>23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463</v>
      </c>
      <c r="F29" s="84">
        <v>362</v>
      </c>
      <c r="G29" s="84">
        <v>3</v>
      </c>
      <c r="H29" s="84">
        <v>342</v>
      </c>
      <c r="I29" s="84">
        <v>276</v>
      </c>
      <c r="J29" s="84">
        <v>121</v>
      </c>
      <c r="K29" s="84">
        <v>12</v>
      </c>
      <c r="L29" s="91">
        <f>E29-F29</f>
        <v>101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61</v>
      </c>
      <c r="F30" s="84">
        <v>60</v>
      </c>
      <c r="G30" s="84"/>
      <c r="H30" s="84">
        <v>60</v>
      </c>
      <c r="I30" s="84">
        <v>52</v>
      </c>
      <c r="J30" s="84">
        <v>1</v>
      </c>
      <c r="K30" s="84"/>
      <c r="L30" s="91">
        <f>E30-F30</f>
        <v>1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59</v>
      </c>
      <c r="F31" s="84">
        <v>52</v>
      </c>
      <c r="G31" s="84"/>
      <c r="H31" s="84">
        <v>56</v>
      </c>
      <c r="I31" s="84">
        <v>48</v>
      </c>
      <c r="J31" s="84">
        <v>3</v>
      </c>
      <c r="K31" s="84"/>
      <c r="L31" s="91">
        <f>E31-F31</f>
        <v>7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5</v>
      </c>
      <c r="F32" s="84">
        <v>5</v>
      </c>
      <c r="G32" s="84"/>
      <c r="H32" s="84">
        <v>5</v>
      </c>
      <c r="I32" s="84">
        <v>2</v>
      </c>
      <c r="J32" s="84"/>
      <c r="K32" s="84"/>
      <c r="L32" s="91">
        <f>E32-F32</f>
        <v>0</v>
      </c>
    </row>
    <row r="33" spans="1:12" ht="26.25" customHeight="1">
      <c r="A33" s="162"/>
      <c r="B33" s="157" t="s">
        <v>174</v>
      </c>
      <c r="C33" s="158"/>
      <c r="D33" s="39">
        <v>28</v>
      </c>
      <c r="E33" s="84">
        <v>2</v>
      </c>
      <c r="F33" s="84">
        <v>1</v>
      </c>
      <c r="G33" s="84"/>
      <c r="H33" s="84">
        <v>1</v>
      </c>
      <c r="I33" s="84"/>
      <c r="J33" s="84">
        <v>1</v>
      </c>
      <c r="K33" s="84">
        <v>1</v>
      </c>
      <c r="L33" s="91">
        <f>E33-F33</f>
        <v>1</v>
      </c>
    </row>
    <row r="34" spans="1:12" ht="18" customHeight="1">
      <c r="A34" s="162"/>
      <c r="B34" s="157" t="s">
        <v>34</v>
      </c>
      <c r="C34" s="158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2"/>
      <c r="B35" s="157" t="s">
        <v>195</v>
      </c>
      <c r="C35" s="158"/>
      <c r="D35" s="39">
        <v>30</v>
      </c>
      <c r="E35" s="84">
        <v>1</v>
      </c>
      <c r="F35" s="84">
        <v>1</v>
      </c>
      <c r="G35" s="84"/>
      <c r="H35" s="84">
        <v>1</v>
      </c>
      <c r="I35" s="84">
        <v>1</v>
      </c>
      <c r="J35" s="84"/>
      <c r="K35" s="84"/>
      <c r="L35" s="91">
        <f>E35-F35</f>
        <v>0</v>
      </c>
    </row>
    <row r="36" spans="1:12" ht="18" customHeight="1">
      <c r="A36" s="162"/>
      <c r="B36" s="170" t="s">
        <v>130</v>
      </c>
      <c r="C36" s="171"/>
      <c r="D36" s="39">
        <v>31</v>
      </c>
      <c r="E36" s="84">
        <v>3</v>
      </c>
      <c r="F36" s="84">
        <v>3</v>
      </c>
      <c r="G36" s="84"/>
      <c r="H36" s="84">
        <v>3</v>
      </c>
      <c r="I36" s="84">
        <v>1</v>
      </c>
      <c r="J36" s="84"/>
      <c r="K36" s="84"/>
      <c r="L36" s="91">
        <f>E36-F36</f>
        <v>0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53</v>
      </c>
      <c r="F37" s="84">
        <v>48</v>
      </c>
      <c r="G37" s="84"/>
      <c r="H37" s="84">
        <v>52</v>
      </c>
      <c r="I37" s="84">
        <v>36</v>
      </c>
      <c r="J37" s="84">
        <v>1</v>
      </c>
      <c r="K37" s="84"/>
      <c r="L37" s="91">
        <f>E37-F37</f>
        <v>5</v>
      </c>
    </row>
    <row r="38" spans="1:12" ht="40.5" customHeight="1">
      <c r="A38" s="162"/>
      <c r="B38" s="157" t="s">
        <v>140</v>
      </c>
      <c r="C38" s="158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2"/>
      <c r="B39" s="157" t="s">
        <v>210</v>
      </c>
      <c r="C39" s="158"/>
      <c r="D39" s="39">
        <v>34</v>
      </c>
      <c r="E39" s="84">
        <v>2</v>
      </c>
      <c r="F39" s="84">
        <v>2</v>
      </c>
      <c r="G39" s="84"/>
      <c r="H39" s="84">
        <v>2</v>
      </c>
      <c r="I39" s="84">
        <v>1</v>
      </c>
      <c r="J39" s="84"/>
      <c r="K39" s="84"/>
      <c r="L39" s="91">
        <f>E39-F39</f>
        <v>0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822</v>
      </c>
      <c r="F40" s="94">
        <v>700</v>
      </c>
      <c r="G40" s="94">
        <v>3</v>
      </c>
      <c r="H40" s="94">
        <v>662</v>
      </c>
      <c r="I40" s="94">
        <v>515</v>
      </c>
      <c r="J40" s="94">
        <v>160</v>
      </c>
      <c r="K40" s="94">
        <v>13</v>
      </c>
      <c r="L40" s="91">
        <f>E40-F40</f>
        <v>122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639</v>
      </c>
      <c r="F41" s="84">
        <v>612</v>
      </c>
      <c r="G41" s="84"/>
      <c r="H41" s="84">
        <v>601</v>
      </c>
      <c r="I41" s="84" t="s">
        <v>206</v>
      </c>
      <c r="J41" s="84">
        <v>38</v>
      </c>
      <c r="K41" s="84">
        <v>1</v>
      </c>
      <c r="L41" s="91">
        <f>E41-F41</f>
        <v>27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9</v>
      </c>
      <c r="F42" s="84">
        <v>9</v>
      </c>
      <c r="G42" s="84"/>
      <c r="H42" s="84">
        <v>8</v>
      </c>
      <c r="I42" s="84" t="s">
        <v>206</v>
      </c>
      <c r="J42" s="84">
        <v>1</v>
      </c>
      <c r="K42" s="84"/>
      <c r="L42" s="91">
        <f>E42-F42</f>
        <v>0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6</v>
      </c>
      <c r="F43" s="84">
        <v>6</v>
      </c>
      <c r="G43" s="84"/>
      <c r="H43" s="84">
        <v>6</v>
      </c>
      <c r="I43" s="84">
        <v>3</v>
      </c>
      <c r="J43" s="84"/>
      <c r="K43" s="84"/>
      <c r="L43" s="91">
        <f>E43-F43</f>
        <v>0</v>
      </c>
    </row>
    <row r="44" spans="1:12" ht="15.75" customHeight="1">
      <c r="A44" s="149"/>
      <c r="B44" s="163" t="s">
        <v>195</v>
      </c>
      <c r="C44" s="164"/>
      <c r="D44" s="39">
        <v>39</v>
      </c>
      <c r="E44" s="84">
        <v>3</v>
      </c>
      <c r="F44" s="84">
        <v>3</v>
      </c>
      <c r="G44" s="84"/>
      <c r="H44" s="84">
        <v>3</v>
      </c>
      <c r="I44" s="84">
        <v>2</v>
      </c>
      <c r="J44" s="84"/>
      <c r="K44" s="84"/>
      <c r="L44" s="91">
        <f>E44-F44</f>
        <v>0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648</v>
      </c>
      <c r="F45" s="84">
        <f>F41+F43+F44</f>
        <v>621</v>
      </c>
      <c r="G45" s="84">
        <f>G41+G43+G44</f>
        <v>0</v>
      </c>
      <c r="H45" s="84">
        <f>H41+H43+H44</f>
        <v>610</v>
      </c>
      <c r="I45" s="84">
        <f>I43+I44</f>
        <v>5</v>
      </c>
      <c r="J45" s="84">
        <f>J41+J43+J44</f>
        <v>38</v>
      </c>
      <c r="K45" s="84">
        <f>K41+K43+K44</f>
        <v>1</v>
      </c>
      <c r="L45" s="91">
        <f>E45-F45</f>
        <v>27</v>
      </c>
    </row>
    <row r="46" spans="1:12" ht="15.7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2251</v>
      </c>
      <c r="F46" s="84">
        <f t="shared" si="0"/>
        <v>2046</v>
      </c>
      <c r="G46" s="84">
        <f t="shared" si="0"/>
        <v>6</v>
      </c>
      <c r="H46" s="84">
        <f t="shared" si="0"/>
        <v>1993</v>
      </c>
      <c r="I46" s="84">
        <f t="shared" si="0"/>
        <v>985</v>
      </c>
      <c r="J46" s="84">
        <f t="shared" si="0"/>
        <v>258</v>
      </c>
      <c r="K46" s="84">
        <f t="shared" si="0"/>
        <v>29</v>
      </c>
      <c r="L46" s="91">
        <f>E46-F46</f>
        <v>205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&amp;L5C828302&amp;C&amp;R2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>
        <v>3</v>
      </c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>
        <v>3</v>
      </c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51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>
        <v>1</v>
      </c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>
        <v>7</v>
      </c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11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>
        <v>11</v>
      </c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>
        <v>4</v>
      </c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>
        <v>1</v>
      </c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>
        <v>1</v>
      </c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>
        <v>10</v>
      </c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89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>
        <v>3</v>
      </c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>
        <v>1</v>
      </c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>
        <v>11</v>
      </c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70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>
        <v>12</v>
      </c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427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>
        <v>16</v>
      </c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>
        <v>7</v>
      </c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>
        <v>5</v>
      </c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/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>
        <v>2</v>
      </c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>
        <v>1</v>
      </c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/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>
        <v>1</v>
      </c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/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/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/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/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7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71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31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/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31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/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9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>
        <v>4</v>
      </c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>
        <v>3</v>
      </c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/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2" r:id="rId1"/>
  <headerFooter>
    <oddFooter>&amp;L5C828302&amp;C&amp;R3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142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95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25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/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30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>
        <v>14</v>
      </c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>
        <v>1</v>
      </c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/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>
        <v>2</v>
      </c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>
        <v>2</v>
      </c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/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/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7</v>
      </c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286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41</v>
      </c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3</v>
      </c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>
        <v>11</v>
      </c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/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>
        <v>2</v>
      </c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>
        <v>1</v>
      </c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13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/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/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/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>
        <v>1</v>
      </c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/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/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144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185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177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438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384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>
        <v>9</v>
      </c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6186691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3782551</v>
      </c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/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>
        <v>6</v>
      </c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9</v>
      </c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40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16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5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3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1796</v>
      </c>
      <c r="F57" s="115">
        <f>F58+F61+F62+F63</f>
        <v>175</v>
      </c>
      <c r="G57" s="115">
        <f>G58+G61+G62+G63</f>
        <v>9</v>
      </c>
      <c r="H57" s="115">
        <f>H58+H61+H62+H63</f>
        <v>5</v>
      </c>
      <c r="I57" s="115">
        <f>I58+I61+I62+I63</f>
        <v>8</v>
      </c>
    </row>
    <row r="58" spans="1:9" ht="13.5" customHeight="1">
      <c r="A58" s="219" t="s">
        <v>103</v>
      </c>
      <c r="B58" s="219"/>
      <c r="C58" s="219"/>
      <c r="D58" s="219"/>
      <c r="E58" s="94">
        <v>669</v>
      </c>
      <c r="F58" s="94">
        <v>32</v>
      </c>
      <c r="G58" s="94">
        <v>6</v>
      </c>
      <c r="H58" s="94">
        <v>3</v>
      </c>
      <c r="I58" s="94">
        <v>2</v>
      </c>
    </row>
    <row r="59" spans="1:9" ht="13.5" customHeight="1">
      <c r="A59" s="284" t="s">
        <v>204</v>
      </c>
      <c r="B59" s="285"/>
      <c r="C59" s="285"/>
      <c r="D59" s="286"/>
      <c r="E59" s="86">
        <v>99</v>
      </c>
      <c r="F59" s="86">
        <v>32</v>
      </c>
      <c r="G59" s="86">
        <v>6</v>
      </c>
      <c r="H59" s="86">
        <v>3</v>
      </c>
      <c r="I59" s="86">
        <v>2</v>
      </c>
    </row>
    <row r="60" spans="1:9" ht="13.5" customHeight="1">
      <c r="A60" s="284" t="s">
        <v>205</v>
      </c>
      <c r="B60" s="285"/>
      <c r="C60" s="285"/>
      <c r="D60" s="286"/>
      <c r="E60" s="86">
        <v>486</v>
      </c>
      <c r="F60" s="86"/>
      <c r="G60" s="86"/>
      <c r="H60" s="86"/>
      <c r="I60" s="86"/>
    </row>
    <row r="61" spans="1:9" ht="13.5" customHeight="1">
      <c r="A61" s="272" t="s">
        <v>30</v>
      </c>
      <c r="B61" s="272"/>
      <c r="C61" s="272"/>
      <c r="D61" s="272"/>
      <c r="E61" s="84">
        <v>8</v>
      </c>
      <c r="F61" s="84"/>
      <c r="G61" s="84">
        <v>1</v>
      </c>
      <c r="H61" s="84"/>
      <c r="I61" s="84"/>
    </row>
    <row r="62" spans="1:9" ht="13.5" customHeight="1">
      <c r="A62" s="272" t="s">
        <v>104</v>
      </c>
      <c r="B62" s="272"/>
      <c r="C62" s="272"/>
      <c r="D62" s="272"/>
      <c r="E62" s="84">
        <v>514</v>
      </c>
      <c r="F62" s="84">
        <v>138</v>
      </c>
      <c r="G62" s="84">
        <v>2</v>
      </c>
      <c r="H62" s="84">
        <v>2</v>
      </c>
      <c r="I62" s="84">
        <v>6</v>
      </c>
    </row>
    <row r="63" spans="1:9" ht="13.5" customHeight="1">
      <c r="A63" s="219" t="s">
        <v>108</v>
      </c>
      <c r="B63" s="219"/>
      <c r="C63" s="219"/>
      <c r="D63" s="219"/>
      <c r="E63" s="84">
        <v>605</v>
      </c>
      <c r="F63" s="84">
        <v>5</v>
      </c>
      <c r="G63" s="84"/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4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997</v>
      </c>
      <c r="G67" s="108">
        <v>3537656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451</v>
      </c>
      <c r="G68" s="88">
        <v>2585873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546</v>
      </c>
      <c r="G69" s="88">
        <v>951783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411</v>
      </c>
      <c r="G70" s="108">
        <v>198151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/>
      <c r="G71" s="88"/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9" r:id="rId1"/>
  <headerFooter alignWithMargins="0">
    <oddFooter>&amp;L5C828302&amp;C&amp;R4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11.24031007751938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26.785714285714285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0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8.125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2.6315789473684212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97.40957966764418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664.3333333333334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750.3333333333334</v>
      </c>
    </row>
    <row r="11" spans="1:4" ht="16.5" customHeight="1">
      <c r="A11" s="209" t="s">
        <v>62</v>
      </c>
      <c r="B11" s="211"/>
      <c r="C11" s="10">
        <v>9</v>
      </c>
      <c r="D11" s="84">
        <v>40</v>
      </c>
    </row>
    <row r="12" spans="1:4" ht="16.5" customHeight="1">
      <c r="A12" s="272" t="s">
        <v>103</v>
      </c>
      <c r="B12" s="272"/>
      <c r="C12" s="10">
        <v>10</v>
      </c>
      <c r="D12" s="84">
        <v>26</v>
      </c>
    </row>
    <row r="13" spans="1:4" ht="16.5" customHeight="1">
      <c r="A13" s="284" t="s">
        <v>204</v>
      </c>
      <c r="B13" s="286"/>
      <c r="C13" s="10">
        <v>11</v>
      </c>
      <c r="D13" s="94">
        <v>119</v>
      </c>
    </row>
    <row r="14" spans="1:4" ht="16.5" customHeight="1">
      <c r="A14" s="284" t="s">
        <v>205</v>
      </c>
      <c r="B14" s="286"/>
      <c r="C14" s="10">
        <v>12</v>
      </c>
      <c r="D14" s="94">
        <v>1</v>
      </c>
    </row>
    <row r="15" spans="1:4" ht="16.5" customHeight="1">
      <c r="A15" s="272" t="s">
        <v>30</v>
      </c>
      <c r="B15" s="272"/>
      <c r="C15" s="10">
        <v>13</v>
      </c>
      <c r="D15" s="84">
        <v>92</v>
      </c>
    </row>
    <row r="16" spans="1:4" ht="16.5" customHeight="1">
      <c r="A16" s="272" t="s">
        <v>104</v>
      </c>
      <c r="B16" s="272"/>
      <c r="C16" s="10">
        <v>14</v>
      </c>
      <c r="D16" s="84">
        <v>76</v>
      </c>
    </row>
    <row r="17" spans="1:5" ht="16.5" customHeight="1">
      <c r="A17" s="272" t="s">
        <v>108</v>
      </c>
      <c r="B17" s="272"/>
      <c r="C17" s="10">
        <v>15</v>
      </c>
      <c r="D17" s="84">
        <v>15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 t="s">
        <v>214</v>
      </c>
      <c r="D25" s="331"/>
    </row>
    <row r="26" spans="1:4" ht="12.75">
      <c r="A26" s="63" t="s">
        <v>100</v>
      </c>
      <c r="B26" s="82"/>
      <c r="C26" s="307"/>
      <c r="D26" s="307"/>
    </row>
    <row r="27" spans="1:4" ht="12.75">
      <c r="A27" s="62" t="s">
        <v>101</v>
      </c>
      <c r="B27" s="83"/>
      <c r="C27" s="307" t="s">
        <v>215</v>
      </c>
      <c r="D27" s="307"/>
    </row>
    <row r="28" ht="15.75" customHeight="1"/>
    <row r="29" spans="3:4" ht="12.75" customHeight="1">
      <c r="C29" s="324" t="s">
        <v>216</v>
      </c>
      <c r="D29" s="32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&amp;L5C828302&amp;C&amp;R5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2020-09-01T06:11:52Z</cp:lastPrinted>
  <dcterms:created xsi:type="dcterms:W3CDTF">2004-04-20T14:33:35Z</dcterms:created>
  <dcterms:modified xsi:type="dcterms:W3CDTF">2021-01-28T10:53:03Z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1-мзс_00492_4.2020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DFF5E21B</vt:lpwstr>
  </property>
  <property fmtid="{D5CDD505-2E9C-101B-9397-08002B2CF9AE}" pid="9" name="Підрозділ">
    <vt:lpwstr>Арцизький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730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